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5440" windowHeight="15990"/>
  </bookViews>
  <sheets>
    <sheet name="Ресурсная ведомость" sheetId="1" r:id="rId1"/>
  </sheets>
  <definedNames>
    <definedName name="_xlnm.Print_Titles" localSheetId="0">'Ресурсная ведомость'!$15:$15</definedName>
  </definedNames>
  <calcPr calcId="145621"/>
</workbook>
</file>

<file path=xl/calcChain.xml><?xml version="1.0" encoding="utf-8"?>
<calcChain xmlns="http://schemas.openxmlformats.org/spreadsheetml/2006/main">
  <c r="I63" i="1" l="1"/>
  <c r="H63" i="1"/>
  <c r="H62" i="1"/>
  <c r="I18" i="1"/>
  <c r="H18" i="1"/>
  <c r="H53" i="1" l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I62" i="1"/>
  <c r="I52" i="1"/>
  <c r="H52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I64" i="1"/>
</calcChain>
</file>

<file path=xl/sharedStrings.xml><?xml version="1.0" encoding="utf-8"?>
<sst xmlns="http://schemas.openxmlformats.org/spreadsheetml/2006/main" count="163" uniqueCount="127">
  <si>
    <t>Наименование</t>
  </si>
  <si>
    <t>Ед. изм.</t>
  </si>
  <si>
    <t>Общее кол-во</t>
  </si>
  <si>
    <t>Цена</t>
  </si>
  <si>
    <t>(наименование стройки)</t>
  </si>
  <si>
    <t xml:space="preserve">на </t>
  </si>
  <si>
    <t>(наименование работ и затрат, наименование объекта)</t>
  </si>
  <si>
    <t>№ пп</t>
  </si>
  <si>
    <t xml:space="preserve">ВЕДОМОСТЬ РЕСУРСОВ </t>
  </si>
  <si>
    <t>Стоимость, руб. в базисных ценах</t>
  </si>
  <si>
    <t>Всего</t>
  </si>
  <si>
    <t>Обосно-
вание</t>
  </si>
  <si>
    <t>Ресурсы подрядчика</t>
  </si>
  <si>
    <t xml:space="preserve">          Материалы</t>
  </si>
  <si>
    <t>01.1.01.09-0024</t>
  </si>
  <si>
    <t>Шнур асбестовый общего назначения ШАОН, диаметр 3-5 мм</t>
  </si>
  <si>
    <t>т</t>
  </si>
  <si>
    <t>01.3.01.01-0001</t>
  </si>
  <si>
    <t>Бензин авиационный Б-70</t>
  </si>
  <si>
    <t>01.3.01.05-0009</t>
  </si>
  <si>
    <t>Парафин нефтяной твердый Т-1</t>
  </si>
  <si>
    <t>01.7.03.01-0001</t>
  </si>
  <si>
    <t>Вода</t>
  </si>
  <si>
    <t>м3</t>
  </si>
  <si>
    <t>01.7.03.04-0001</t>
  </si>
  <si>
    <t>Электроэнергия</t>
  </si>
  <si>
    <t>кВт-ч</t>
  </si>
  <si>
    <t>01.7.06.07-0002</t>
  </si>
  <si>
    <t>Лента монтажная, тип ЛМ-5</t>
  </si>
  <si>
    <t>10 м</t>
  </si>
  <si>
    <t>01.7.06.11-0021</t>
  </si>
  <si>
    <t>Лента ФУМ</t>
  </si>
  <si>
    <t>кг</t>
  </si>
  <si>
    <t>01.7.07.29-0111</t>
  </si>
  <si>
    <t>Пакля пропитанная</t>
  </si>
  <si>
    <t>01.7.07.29-0221</t>
  </si>
  <si>
    <t>Состав уплотнительный</t>
  </si>
  <si>
    <t>01.7.07.29-0241</t>
  </si>
  <si>
    <t>Хомутик</t>
  </si>
  <si>
    <t>10 шт</t>
  </si>
  <si>
    <t>01.7.11.07-0034</t>
  </si>
  <si>
    <t>Электроды сварочные Э42А, диаметр 4 мм</t>
  </si>
  <si>
    <t>01.7.15.06-0111</t>
  </si>
  <si>
    <t>Гвозди строительные</t>
  </si>
  <si>
    <t>01.7.15.07-0014</t>
  </si>
  <si>
    <t>Дюбели распорные полипропиленовые</t>
  </si>
  <si>
    <t>100 шт</t>
  </si>
  <si>
    <t>01.7.15.14-0043</t>
  </si>
  <si>
    <t>Шурупы самонарезающий прокалывающий, для крепления металлических профилей или листовых деталей 3,5/11 мм</t>
  </si>
  <si>
    <t>01.7.15.14-0165</t>
  </si>
  <si>
    <t>Шурупы с полукруглой головкой 4х40 мм</t>
  </si>
  <si>
    <t>01.7.17.06-0091</t>
  </si>
  <si>
    <t>Круг отрезной, размер 125 мм</t>
  </si>
  <si>
    <t>шт</t>
  </si>
  <si>
    <t>01.7.17.09-1018</t>
  </si>
  <si>
    <t>Бур с победитовым наконечником из твердого сплава, с хвостовиком SDS-max, размеры 22х340 мм</t>
  </si>
  <si>
    <t>03.1.02.03-0011</t>
  </si>
  <si>
    <t>Известь строительная негашеная комовая, сорт I</t>
  </si>
  <si>
    <t>04.3.01.09-0016</t>
  </si>
  <si>
    <t>Раствор готовый кладочный, цементный, М200</t>
  </si>
  <si>
    <t>08.3.03.06-0002</t>
  </si>
  <si>
    <t>Проволока горячекатаная в мотках, диаметр 6,3-6,5 мм</t>
  </si>
  <si>
    <t>08.3.05.02-0101</t>
  </si>
  <si>
    <t>Прокат толстолистовой горячекатаный в листах, марка стали ВСт3пс5, толщина 4-6 мм</t>
  </si>
  <si>
    <t>08.3.07.01-0076</t>
  </si>
  <si>
    <t>Прокат полосовой, горячекатаный, марка стали Ст3сп, ширина 50-200 мм, толщина 4-5 мм</t>
  </si>
  <si>
    <t>10.3.02.03-0011</t>
  </si>
  <si>
    <t>Припои оловянно-свинцовые бессурьмянистые, марка ПОС30</t>
  </si>
  <si>
    <t>11.1.03.01-0079</t>
  </si>
  <si>
    <t>Бруски обрезные, хвойных пород, длина 4-6,5 м, ширина 75-150 мм, толщина 40-75 мм, сорт III</t>
  </si>
  <si>
    <t>11.1.03.06-0091</t>
  </si>
  <si>
    <t>Доска обрезная, хвойных пород, ширина 75-150 мм, толщина 32-40 мм, длина 4-6,5 м, сорт III</t>
  </si>
  <si>
    <t>14.1.02.01-0002</t>
  </si>
  <si>
    <t>Клей БМК-5к</t>
  </si>
  <si>
    <t>14.4.02.09-0301</t>
  </si>
  <si>
    <t>Композиция антикоррозионная цинкнаполненная</t>
  </si>
  <si>
    <t>14.4.03.03-0002</t>
  </si>
  <si>
    <t>Лак битумный БТ-123</t>
  </si>
  <si>
    <t>20.1.02.23-0082</t>
  </si>
  <si>
    <t>Перемычки гибкие, тип ПГС-50</t>
  </si>
  <si>
    <t>20.2.02.01-0019</t>
  </si>
  <si>
    <t>Втулки изолирующие</t>
  </si>
  <si>
    <t>1000 шт</t>
  </si>
  <si>
    <t>20.2.08.05-0017</t>
  </si>
  <si>
    <t>Профиль монтажный</t>
  </si>
  <si>
    <t>22.2.02.11-0051</t>
  </si>
  <si>
    <t>Гайки установочные заземляющие</t>
  </si>
  <si>
    <t>999-9950</t>
  </si>
  <si>
    <t>Вспомогательные ненормируемые ресурсы (2% от Оплаты труда рабочих)</t>
  </si>
  <si>
    <t>руб</t>
  </si>
  <si>
    <t>ТЦ_21.1.07.01_63_7804526950_01.02.2023_02</t>
  </si>
  <si>
    <t>Кабель АВБбШнг 3х70- 6кВ</t>
  </si>
  <si>
    <t>м</t>
  </si>
  <si>
    <r>
      <t>678,24</t>
    </r>
    <r>
      <rPr>
        <i/>
        <sz val="8"/>
        <rFont val="Arial"/>
        <family val="2"/>
        <charset val="204"/>
      </rPr>
      <t xml:space="preserve">
811,13/1,2*1,0034</t>
    </r>
  </si>
  <si>
    <t>ФССЦ-01.7.15.02-0002</t>
  </si>
  <si>
    <t>Анкер-болт для крепления кронштейнов, размер 10х100 мм (8х100 мм)</t>
  </si>
  <si>
    <t>ФССЦ-04.3.01.09-0014</t>
  </si>
  <si>
    <t>Раствор готовый кладочный, цементный, М100</t>
  </si>
  <si>
    <t>ФССЦ-08.3.07.01-0041</t>
  </si>
  <si>
    <t>Прокат полосовой, горячекатаный, размер 40х4 мм</t>
  </si>
  <si>
    <t>ФССЦ-20.2.03.13-0003</t>
  </si>
  <si>
    <t>Полка кабельная К-1162</t>
  </si>
  <si>
    <t>ФССЦ-20.2.03.23-0003</t>
  </si>
  <si>
    <t>Стойка кабельная К-1152</t>
  </si>
  <si>
    <t>ФССЦ-20.2.07.03-0004</t>
  </si>
  <si>
    <t>Лоток кабельный лестничного типа Л-200, ширина 200 мм</t>
  </si>
  <si>
    <t>ФССЦ-20.2.09.08-0028</t>
  </si>
  <si>
    <t>Муфты концевые термоусаживаемые наружной установки для силовых кабелей на напряжение 6, 10 кВ, без наконечников, тип 3КНТП 10-120, сечение жил 70-120 мм2</t>
  </si>
  <si>
    <t>ФССЦ-21.2.03.05-0070</t>
  </si>
  <si>
    <t>Провод силовой установочный с медными жилами ПВ3 6-450</t>
  </si>
  <si>
    <t>1000 м</t>
  </si>
  <si>
    <t>ФССЦ-23.5.02.02-0006</t>
  </si>
  <si>
    <t>Трубы стальные электросварные прямошовные из стали марок БСт2кп-БСт4кп и БСт2пс-БСт4пс, наружный диаметр 108 мм, толщина стенки 4,0 мм</t>
  </si>
  <si>
    <t>ФССЦ-23.5.02.02-0007</t>
  </si>
  <si>
    <t>Трубы стальные электросварные прямошовные из стали марок БСт2кп-БСт4кп и БСт2пс-БСт4пс, наружный диаметр 133 мм, толщина стенки 4,0 мм</t>
  </si>
  <si>
    <t>ФССЦ-23.8.04.06-0072</t>
  </si>
  <si>
    <t>Отвод крутоизогнутый, радиус кривизны 1,5 мм, номинальное давление до 16 МПа, номинальный диаметр 100 мм, наружный диаметр 108 мм, толщина стенки 4 мм</t>
  </si>
  <si>
    <t>ФССЦ-24.3.03.13-0416</t>
  </si>
  <si>
    <t>Трубы напорные полиэтиленовые, среднего типа, ПНД, номинальный наружный диаметр 75 мм</t>
  </si>
  <si>
    <t>Итого "Материалы"</t>
  </si>
  <si>
    <t>НФС-2 (инв. № 13670)</t>
  </si>
  <si>
    <t>Капитальный ремонт кабельной линии агрегата №6 НС 2-го подъема НФС-2</t>
  </si>
  <si>
    <t>Стоимость, руб. в текущих ценах k=7,91</t>
  </si>
  <si>
    <t>Примечание:</t>
  </si>
  <si>
    <t>Составил:______________Ю.Ю. Шкатова</t>
  </si>
  <si>
    <t>Сметная стоимость указана в текущих ценах  без учета НДС</t>
  </si>
  <si>
    <t>Основание: СКС-2023-В-3-589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</si>
</sst>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Times New Roman"/>
      <family val="1"/>
      <charset val="204"/>
    </font>
    <font>
      <sz val="9"/>
      <name val="Verdana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1" fillId="0" borderId="3">
      <alignment horizontal="center"/>
    </xf>
    <xf numFmtId="0" fontId="8" fillId="0" borderId="0">
      <alignment vertical="top"/>
    </xf>
    <xf numFmtId="0" fontId="11" fillId="0" borderId="3">
      <alignment horizontal="center"/>
    </xf>
    <xf numFmtId="0" fontId="11" fillId="0" borderId="0">
      <alignment vertical="top"/>
    </xf>
    <xf numFmtId="0" fontId="8" fillId="0" borderId="0"/>
    <xf numFmtId="0" fontId="11" fillId="0" borderId="0">
      <alignment horizontal="right" vertical="top" wrapText="1"/>
    </xf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3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11" fillId="0" borderId="0"/>
    <xf numFmtId="0" fontId="11" fillId="0" borderId="3">
      <alignment horizontal="center" wrapText="1"/>
    </xf>
    <xf numFmtId="0" fontId="11" fillId="0" borderId="3">
      <alignment horizontal="center"/>
    </xf>
    <xf numFmtId="0" fontId="11" fillId="0" borderId="3">
      <alignment horizontal="center" wrapText="1"/>
    </xf>
    <xf numFmtId="0" fontId="8" fillId="0" borderId="0"/>
    <xf numFmtId="0" fontId="11" fillId="0" borderId="0">
      <alignment horizontal="center"/>
    </xf>
    <xf numFmtId="0" fontId="11" fillId="0" borderId="0">
      <alignment horizontal="left" vertical="top"/>
    </xf>
    <xf numFmtId="0" fontId="11" fillId="0" borderId="0"/>
    <xf numFmtId="0" fontId="13" fillId="0" borderId="0"/>
    <xf numFmtId="0" fontId="8" fillId="0" borderId="0"/>
    <xf numFmtId="0" fontId="14" fillId="0" borderId="0"/>
    <xf numFmtId="0" fontId="8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 wrapText="1"/>
    </xf>
    <xf numFmtId="4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 wrapText="1"/>
    </xf>
    <xf numFmtId="4" fontId="9" fillId="0" borderId="3" xfId="0" applyNumberFormat="1" applyFont="1" applyBorder="1" applyAlignment="1">
      <alignment horizontal="right" vertical="top"/>
    </xf>
    <xf numFmtId="0" fontId="2" fillId="0" borderId="0" xfId="0" applyFont="1"/>
    <xf numFmtId="0" fontId="12" fillId="0" borderId="0" xfId="0" applyFont="1"/>
    <xf numFmtId="49" fontId="12" fillId="0" borderId="0" xfId="0" applyNumberFormat="1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23" applyFont="1">
      <alignment horizontal="left" vertical="top"/>
    </xf>
    <xf numFmtId="49" fontId="12" fillId="0" borderId="0" xfId="0" applyNumberFormat="1" applyFont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0" fillId="0" borderId="3" xfId="0" applyBorder="1" applyAlignment="1">
      <alignment wrapText="1"/>
    </xf>
    <xf numFmtId="0" fontId="9" fillId="0" borderId="3" xfId="0" applyFont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2" fillId="0" borderId="6" xfId="0" applyFont="1" applyBorder="1" applyAlignment="1">
      <alignment horizontal="justify" vertical="center"/>
    </xf>
    <xf numFmtId="0" fontId="2" fillId="0" borderId="7" xfId="0" applyFont="1" applyBorder="1" applyAlignment="1">
      <alignment horizontal="justify" vertical="center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5"/>
    <cellStyle name="Обычный 3" xfId="26"/>
    <cellStyle name="Обычный 4" xfId="28"/>
    <cellStyle name="Обычный 5" xfId="27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71"/>
  <sheetViews>
    <sheetView showGridLines="0" tabSelected="1" zoomScaleNormal="100" zoomScaleSheetLayoutView="75" workbookViewId="0">
      <selection activeCell="C11" sqref="C11"/>
    </sheetView>
  </sheetViews>
  <sheetFormatPr defaultRowHeight="12.75" x14ac:dyDescent="0.2"/>
  <cols>
    <col min="1" max="1" width="3.42578125" style="7" customWidth="1"/>
    <col min="2" max="2" width="9.7109375" style="2" customWidth="1"/>
    <col min="3" max="3" width="21.42578125" style="3" customWidth="1"/>
    <col min="4" max="4" width="6" style="4" customWidth="1"/>
    <col min="5" max="5" width="9.5703125" style="5" customWidth="1"/>
    <col min="6" max="6" width="11.85546875" style="5" customWidth="1"/>
    <col min="7" max="7" width="9.5703125" style="6" customWidth="1"/>
    <col min="8" max="8" width="13.5703125" style="5" customWidth="1"/>
    <col min="9" max="9" width="14.140625" style="6" customWidth="1"/>
    <col min="10" max="16384" width="9.140625" style="7"/>
  </cols>
  <sheetData>
    <row r="1" spans="1:9" x14ac:dyDescent="0.2">
      <c r="A1" s="1"/>
    </row>
    <row r="2" spans="1:9" ht="14.25" x14ac:dyDescent="0.2">
      <c r="B2" s="8"/>
      <c r="C2" s="9"/>
      <c r="D2" s="9" t="s">
        <v>120</v>
      </c>
      <c r="E2" s="10"/>
      <c r="F2" s="9"/>
    </row>
    <row r="3" spans="1:9" s="11" customFormat="1" ht="13.5" customHeight="1" x14ac:dyDescent="0.2">
      <c r="B3" s="8"/>
      <c r="D3" s="12" t="s">
        <v>4</v>
      </c>
      <c r="I3" s="6"/>
    </row>
    <row r="4" spans="1:9" x14ac:dyDescent="0.2">
      <c r="B4" s="8"/>
      <c r="D4" s="13"/>
    </row>
    <row r="5" spans="1:9" ht="15.75" x14ac:dyDescent="0.2">
      <c r="B5" s="8"/>
      <c r="D5" s="14" t="s">
        <v>8</v>
      </c>
    </row>
    <row r="6" spans="1:9" x14ac:dyDescent="0.2">
      <c r="A6" s="25"/>
      <c r="B6" s="8"/>
      <c r="D6" s="16"/>
    </row>
    <row r="7" spans="1:9" ht="14.25" x14ac:dyDescent="0.2">
      <c r="B7" s="17" t="s">
        <v>5</v>
      </c>
      <c r="C7" s="9" t="s">
        <v>121</v>
      </c>
      <c r="D7" s="3"/>
      <c r="E7" s="18"/>
      <c r="F7" s="18"/>
    </row>
    <row r="8" spans="1:9" ht="14.25" x14ac:dyDescent="0.2">
      <c r="B8" s="8"/>
      <c r="D8" s="19" t="s">
        <v>6</v>
      </c>
    </row>
    <row r="9" spans="1:9" x14ac:dyDescent="0.2">
      <c r="B9" s="20"/>
      <c r="D9" s="21"/>
    </row>
    <row r="10" spans="1:9" x14ac:dyDescent="0.2">
      <c r="B10" s="8"/>
      <c r="D10" s="5"/>
    </row>
    <row r="11" spans="1:9" ht="14.25" x14ac:dyDescent="0.2">
      <c r="B11" s="8"/>
      <c r="D11" s="15" t="s">
        <v>126</v>
      </c>
    </row>
    <row r="12" spans="1:9" ht="14.25" x14ac:dyDescent="0.2">
      <c r="B12" s="8"/>
      <c r="C12" s="22"/>
      <c r="E12" s="23"/>
    </row>
    <row r="13" spans="1:9" ht="35.25" customHeight="1" x14ac:dyDescent="0.2">
      <c r="A13" s="54" t="s">
        <v>7</v>
      </c>
      <c r="B13" s="56" t="s">
        <v>11</v>
      </c>
      <c r="C13" s="54" t="s">
        <v>0</v>
      </c>
      <c r="D13" s="54" t="s">
        <v>1</v>
      </c>
      <c r="E13" s="52" t="s">
        <v>2</v>
      </c>
      <c r="F13" s="50" t="s">
        <v>9</v>
      </c>
      <c r="G13" s="51"/>
      <c r="H13" s="50" t="s">
        <v>122</v>
      </c>
      <c r="I13" s="51"/>
    </row>
    <row r="14" spans="1:9" ht="48" customHeight="1" x14ac:dyDescent="0.2">
      <c r="A14" s="55"/>
      <c r="B14" s="57"/>
      <c r="C14" s="53"/>
      <c r="D14" s="53"/>
      <c r="E14" s="53"/>
      <c r="F14" s="24" t="s">
        <v>3</v>
      </c>
      <c r="G14" s="24" t="s">
        <v>10</v>
      </c>
      <c r="H14" s="24" t="s">
        <v>3</v>
      </c>
      <c r="I14" s="24" t="s">
        <v>10</v>
      </c>
    </row>
    <row r="15" spans="1:9" ht="15.75" customHeight="1" x14ac:dyDescent="0.2">
      <c r="A15" s="29">
        <v>1</v>
      </c>
      <c r="B15" s="30">
        <v>2</v>
      </c>
      <c r="C15" s="29">
        <v>3</v>
      </c>
      <c r="D15" s="29">
        <v>4</v>
      </c>
      <c r="E15" s="29">
        <v>5</v>
      </c>
      <c r="F15" s="29">
        <v>6</v>
      </c>
      <c r="G15" s="29">
        <v>9</v>
      </c>
      <c r="H15" s="29">
        <v>10</v>
      </c>
      <c r="I15" s="29">
        <v>13</v>
      </c>
    </row>
    <row r="16" spans="1:9" x14ac:dyDescent="0.2">
      <c r="A16" s="46" t="s">
        <v>12</v>
      </c>
      <c r="B16" s="47"/>
      <c r="C16" s="47"/>
      <c r="D16" s="47"/>
      <c r="E16" s="47"/>
      <c r="F16" s="47"/>
      <c r="G16" s="47"/>
      <c r="H16" s="47"/>
      <c r="I16" s="47"/>
    </row>
    <row r="17" spans="1:9" x14ac:dyDescent="0.2">
      <c r="A17" s="46" t="s">
        <v>13</v>
      </c>
      <c r="B17" s="47"/>
      <c r="C17" s="47"/>
      <c r="D17" s="47"/>
      <c r="E17" s="47"/>
      <c r="F17" s="47"/>
      <c r="G17" s="47"/>
      <c r="H17" s="47"/>
      <c r="I17" s="47"/>
    </row>
    <row r="18" spans="1:9" ht="51" x14ac:dyDescent="0.2">
      <c r="A18" s="31">
        <v>1</v>
      </c>
      <c r="B18" s="59" t="s">
        <v>14</v>
      </c>
      <c r="C18" s="60" t="s">
        <v>15</v>
      </c>
      <c r="D18" s="58" t="s">
        <v>16</v>
      </c>
      <c r="E18" s="61">
        <v>1.2E-4</v>
      </c>
      <c r="F18" s="62">
        <v>26950</v>
      </c>
      <c r="G18" s="62">
        <v>3.23</v>
      </c>
      <c r="H18" s="33">
        <f>F18*7.91</f>
        <v>213174.5</v>
      </c>
      <c r="I18" s="33">
        <f>G18*7.91</f>
        <v>25.549299999999999</v>
      </c>
    </row>
    <row r="19" spans="1:9" ht="25.5" x14ac:dyDescent="0.2">
      <c r="A19" s="31">
        <v>2</v>
      </c>
      <c r="B19" s="59" t="s">
        <v>17</v>
      </c>
      <c r="C19" s="60" t="s">
        <v>18</v>
      </c>
      <c r="D19" s="58" t="s">
        <v>16</v>
      </c>
      <c r="E19" s="61">
        <v>1.6000000000000001E-3</v>
      </c>
      <c r="F19" s="62">
        <v>4488.3999999999996</v>
      </c>
      <c r="G19" s="62">
        <v>7.18</v>
      </c>
      <c r="H19" s="33">
        <f t="shared" ref="H19:H50" si="0">F19*7.91</f>
        <v>35503.243999999999</v>
      </c>
      <c r="I19" s="33">
        <f t="shared" ref="I19:I50" si="1">G19*7.91</f>
        <v>56.793799999999997</v>
      </c>
    </row>
    <row r="20" spans="1:9" ht="25.5" x14ac:dyDescent="0.2">
      <c r="A20" s="31">
        <v>3</v>
      </c>
      <c r="B20" s="59" t="s">
        <v>19</v>
      </c>
      <c r="C20" s="60" t="s">
        <v>20</v>
      </c>
      <c r="D20" s="58" t="s">
        <v>16</v>
      </c>
      <c r="E20" s="61">
        <v>2.0000000000000002E-5</v>
      </c>
      <c r="F20" s="62">
        <v>8105.71</v>
      </c>
      <c r="G20" s="62">
        <v>0.16</v>
      </c>
      <c r="H20" s="33">
        <f t="shared" si="0"/>
        <v>64116.166100000002</v>
      </c>
      <c r="I20" s="33">
        <f t="shared" si="1"/>
        <v>1.2656000000000001</v>
      </c>
    </row>
    <row r="21" spans="1:9" ht="25.5" x14ac:dyDescent="0.2">
      <c r="A21" s="31">
        <v>4</v>
      </c>
      <c r="B21" s="59" t="s">
        <v>21</v>
      </c>
      <c r="C21" s="60" t="s">
        <v>22</v>
      </c>
      <c r="D21" s="58" t="s">
        <v>23</v>
      </c>
      <c r="E21" s="61">
        <v>2.055E-3</v>
      </c>
      <c r="F21" s="62">
        <v>2.44</v>
      </c>
      <c r="G21" s="62">
        <v>0.01</v>
      </c>
      <c r="H21" s="33">
        <f t="shared" si="0"/>
        <v>19.3004</v>
      </c>
      <c r="I21" s="33">
        <f t="shared" si="1"/>
        <v>7.9100000000000004E-2</v>
      </c>
    </row>
    <row r="22" spans="1:9" ht="25.5" x14ac:dyDescent="0.2">
      <c r="A22" s="31">
        <v>5</v>
      </c>
      <c r="B22" s="59" t="s">
        <v>24</v>
      </c>
      <c r="C22" s="60" t="s">
        <v>25</v>
      </c>
      <c r="D22" s="58" t="s">
        <v>26</v>
      </c>
      <c r="E22" s="61">
        <v>2.4772699999999999</v>
      </c>
      <c r="F22" s="62">
        <v>0.4</v>
      </c>
      <c r="G22" s="62">
        <v>0.99</v>
      </c>
      <c r="H22" s="33">
        <f t="shared" si="0"/>
        <v>3.1640000000000001</v>
      </c>
      <c r="I22" s="33">
        <f t="shared" si="1"/>
        <v>7.8308999999999997</v>
      </c>
    </row>
    <row r="23" spans="1:9" ht="25.5" x14ac:dyDescent="0.2">
      <c r="A23" s="31">
        <v>6</v>
      </c>
      <c r="B23" s="59" t="s">
        <v>27</v>
      </c>
      <c r="C23" s="60" t="s">
        <v>28</v>
      </c>
      <c r="D23" s="58" t="s">
        <v>29</v>
      </c>
      <c r="E23" s="61">
        <v>0.2046</v>
      </c>
      <c r="F23" s="62">
        <v>6.9</v>
      </c>
      <c r="G23" s="62">
        <v>1.41</v>
      </c>
      <c r="H23" s="33">
        <f t="shared" si="0"/>
        <v>54.579000000000001</v>
      </c>
      <c r="I23" s="33">
        <f t="shared" si="1"/>
        <v>11.1531</v>
      </c>
    </row>
    <row r="24" spans="1:9" ht="25.5" x14ac:dyDescent="0.2">
      <c r="A24" s="31">
        <v>7</v>
      </c>
      <c r="B24" s="59" t="s">
        <v>30</v>
      </c>
      <c r="C24" s="60" t="s">
        <v>31</v>
      </c>
      <c r="D24" s="58" t="s">
        <v>32</v>
      </c>
      <c r="E24" s="61">
        <v>4.3699999999999998E-3</v>
      </c>
      <c r="F24" s="62">
        <v>444</v>
      </c>
      <c r="G24" s="62">
        <v>1.94</v>
      </c>
      <c r="H24" s="33">
        <f t="shared" si="0"/>
        <v>3512.04</v>
      </c>
      <c r="I24" s="33">
        <f t="shared" si="1"/>
        <v>15.3454</v>
      </c>
    </row>
    <row r="25" spans="1:9" ht="25.5" x14ac:dyDescent="0.2">
      <c r="A25" s="31">
        <v>8</v>
      </c>
      <c r="B25" s="59" t="s">
        <v>33</v>
      </c>
      <c r="C25" s="60" t="s">
        <v>34</v>
      </c>
      <c r="D25" s="58" t="s">
        <v>32</v>
      </c>
      <c r="E25" s="61">
        <v>0.3</v>
      </c>
      <c r="F25" s="62">
        <v>9.0399999999999991</v>
      </c>
      <c r="G25" s="62">
        <v>2.71</v>
      </c>
      <c r="H25" s="33">
        <f t="shared" si="0"/>
        <v>71.506399999999999</v>
      </c>
      <c r="I25" s="33">
        <f t="shared" si="1"/>
        <v>21.4361</v>
      </c>
    </row>
    <row r="26" spans="1:9" ht="25.5" x14ac:dyDescent="0.2">
      <c r="A26" s="31">
        <v>9</v>
      </c>
      <c r="B26" s="59" t="s">
        <v>35</v>
      </c>
      <c r="C26" s="60" t="s">
        <v>36</v>
      </c>
      <c r="D26" s="58" t="s">
        <v>32</v>
      </c>
      <c r="E26" s="61">
        <v>1.44</v>
      </c>
      <c r="F26" s="62">
        <v>16.7</v>
      </c>
      <c r="G26" s="62">
        <v>24.05</v>
      </c>
      <c r="H26" s="33">
        <f t="shared" si="0"/>
        <v>132.09700000000001</v>
      </c>
      <c r="I26" s="33">
        <f t="shared" si="1"/>
        <v>190.2355</v>
      </c>
    </row>
    <row r="27" spans="1:9" ht="25.5" x14ac:dyDescent="0.2">
      <c r="A27" s="31">
        <v>10</v>
      </c>
      <c r="B27" s="59" t="s">
        <v>37</v>
      </c>
      <c r="C27" s="60" t="s">
        <v>38</v>
      </c>
      <c r="D27" s="58" t="s">
        <v>39</v>
      </c>
      <c r="E27" s="61">
        <v>1.4999999999999999E-2</v>
      </c>
      <c r="F27" s="62">
        <v>72</v>
      </c>
      <c r="G27" s="62">
        <v>1.08</v>
      </c>
      <c r="H27" s="33">
        <f t="shared" si="0"/>
        <v>569.52</v>
      </c>
      <c r="I27" s="33">
        <f t="shared" si="1"/>
        <v>8.5428000000000015</v>
      </c>
    </row>
    <row r="28" spans="1:9" ht="25.5" x14ac:dyDescent="0.2">
      <c r="A28" s="31">
        <v>11</v>
      </c>
      <c r="B28" s="59" t="s">
        <v>40</v>
      </c>
      <c r="C28" s="60" t="s">
        <v>41</v>
      </c>
      <c r="D28" s="58" t="s">
        <v>32</v>
      </c>
      <c r="E28" s="61">
        <v>2.2496999999999998</v>
      </c>
      <c r="F28" s="62">
        <v>10.57</v>
      </c>
      <c r="G28" s="62">
        <v>23.77</v>
      </c>
      <c r="H28" s="33">
        <f t="shared" si="0"/>
        <v>83.608699999999999</v>
      </c>
      <c r="I28" s="33">
        <f t="shared" si="1"/>
        <v>188.02070000000001</v>
      </c>
    </row>
    <row r="29" spans="1:9" ht="25.5" x14ac:dyDescent="0.2">
      <c r="A29" s="31">
        <v>12</v>
      </c>
      <c r="B29" s="59" t="s">
        <v>42</v>
      </c>
      <c r="C29" s="60" t="s">
        <v>43</v>
      </c>
      <c r="D29" s="58" t="s">
        <v>16</v>
      </c>
      <c r="E29" s="61">
        <v>8.8500000000000004E-4</v>
      </c>
      <c r="F29" s="62">
        <v>11978</v>
      </c>
      <c r="G29" s="62">
        <v>10.6</v>
      </c>
      <c r="H29" s="33">
        <f t="shared" si="0"/>
        <v>94745.98</v>
      </c>
      <c r="I29" s="33">
        <f t="shared" si="1"/>
        <v>83.846000000000004</v>
      </c>
    </row>
    <row r="30" spans="1:9" ht="25.5" x14ac:dyDescent="0.2">
      <c r="A30" s="31">
        <v>13</v>
      </c>
      <c r="B30" s="59" t="s">
        <v>44</v>
      </c>
      <c r="C30" s="60" t="s">
        <v>45</v>
      </c>
      <c r="D30" s="58" t="s">
        <v>46</v>
      </c>
      <c r="E30" s="61">
        <v>8.1600000000000006E-2</v>
      </c>
      <c r="F30" s="62">
        <v>86</v>
      </c>
      <c r="G30" s="62">
        <v>7.02</v>
      </c>
      <c r="H30" s="33">
        <f t="shared" si="0"/>
        <v>680.26</v>
      </c>
      <c r="I30" s="33">
        <f t="shared" si="1"/>
        <v>55.528199999999998</v>
      </c>
    </row>
    <row r="31" spans="1:9" ht="102" x14ac:dyDescent="0.2">
      <c r="A31" s="31">
        <v>14</v>
      </c>
      <c r="B31" s="59" t="s">
        <v>47</v>
      </c>
      <c r="C31" s="60" t="s">
        <v>48</v>
      </c>
      <c r="D31" s="58" t="s">
        <v>46</v>
      </c>
      <c r="E31" s="61">
        <v>8.1600000000000006E-2</v>
      </c>
      <c r="F31" s="62">
        <v>2</v>
      </c>
      <c r="G31" s="62">
        <v>0.16</v>
      </c>
      <c r="H31" s="33">
        <f t="shared" si="0"/>
        <v>15.82</v>
      </c>
      <c r="I31" s="33">
        <f t="shared" si="1"/>
        <v>1.2656000000000001</v>
      </c>
    </row>
    <row r="32" spans="1:9" ht="25.5" x14ac:dyDescent="0.2">
      <c r="A32" s="31">
        <v>15</v>
      </c>
      <c r="B32" s="59" t="s">
        <v>49</v>
      </c>
      <c r="C32" s="60" t="s">
        <v>50</v>
      </c>
      <c r="D32" s="58" t="s">
        <v>16</v>
      </c>
      <c r="E32" s="61">
        <v>6.6000000000000005E-5</v>
      </c>
      <c r="F32" s="62">
        <v>12430</v>
      </c>
      <c r="G32" s="62">
        <v>0.82</v>
      </c>
      <c r="H32" s="33">
        <f t="shared" si="0"/>
        <v>98321.3</v>
      </c>
      <c r="I32" s="33">
        <f t="shared" si="1"/>
        <v>6.4861999999999993</v>
      </c>
    </row>
    <row r="33" spans="1:9" ht="25.5" x14ac:dyDescent="0.2">
      <c r="A33" s="31">
        <v>16</v>
      </c>
      <c r="B33" s="59" t="s">
        <v>51</v>
      </c>
      <c r="C33" s="60" t="s">
        <v>52</v>
      </c>
      <c r="D33" s="58" t="s">
        <v>53</v>
      </c>
      <c r="E33" s="61">
        <v>2.2241949999999999</v>
      </c>
      <c r="F33" s="62">
        <v>5</v>
      </c>
      <c r="G33" s="62">
        <v>11.12</v>
      </c>
      <c r="H33" s="33">
        <f t="shared" si="0"/>
        <v>39.549999999999997</v>
      </c>
      <c r="I33" s="33">
        <f t="shared" si="1"/>
        <v>87.959199999999996</v>
      </c>
    </row>
    <row r="34" spans="1:9" ht="63.75" x14ac:dyDescent="0.2">
      <c r="A34" s="31">
        <v>17</v>
      </c>
      <c r="B34" s="59" t="s">
        <v>54</v>
      </c>
      <c r="C34" s="60" t="s">
        <v>55</v>
      </c>
      <c r="D34" s="58" t="s">
        <v>53</v>
      </c>
      <c r="E34" s="61">
        <v>4.4885000000000001E-2</v>
      </c>
      <c r="F34" s="62">
        <v>153.76</v>
      </c>
      <c r="G34" s="62">
        <v>6.9</v>
      </c>
      <c r="H34" s="33">
        <f t="shared" si="0"/>
        <v>1216.2416000000001</v>
      </c>
      <c r="I34" s="33">
        <f t="shared" si="1"/>
        <v>54.579000000000001</v>
      </c>
    </row>
    <row r="35" spans="1:9" ht="38.25" x14ac:dyDescent="0.2">
      <c r="A35" s="31">
        <v>18</v>
      </c>
      <c r="B35" s="59" t="s">
        <v>56</v>
      </c>
      <c r="C35" s="60" t="s">
        <v>57</v>
      </c>
      <c r="D35" s="58" t="s">
        <v>16</v>
      </c>
      <c r="E35" s="61">
        <v>7.3499999999999998E-4</v>
      </c>
      <c r="F35" s="62">
        <v>734.5</v>
      </c>
      <c r="G35" s="62">
        <v>0.54</v>
      </c>
      <c r="H35" s="33">
        <f t="shared" si="0"/>
        <v>5809.8950000000004</v>
      </c>
      <c r="I35" s="33">
        <f t="shared" si="1"/>
        <v>4.2714000000000008</v>
      </c>
    </row>
    <row r="36" spans="1:9" ht="38.25" x14ac:dyDescent="0.2">
      <c r="A36" s="31">
        <v>19</v>
      </c>
      <c r="B36" s="59" t="s">
        <v>58</v>
      </c>
      <c r="C36" s="60" t="s">
        <v>59</v>
      </c>
      <c r="D36" s="58" t="s">
        <v>23</v>
      </c>
      <c r="E36" s="61">
        <v>2.5400000000000002E-3</v>
      </c>
      <c r="F36" s="62">
        <v>600</v>
      </c>
      <c r="G36" s="62">
        <v>1.52</v>
      </c>
      <c r="H36" s="33">
        <f t="shared" si="0"/>
        <v>4746</v>
      </c>
      <c r="I36" s="33">
        <f t="shared" si="1"/>
        <v>12.023200000000001</v>
      </c>
    </row>
    <row r="37" spans="1:9" ht="51" x14ac:dyDescent="0.2">
      <c r="A37" s="31">
        <v>20</v>
      </c>
      <c r="B37" s="59" t="s">
        <v>60</v>
      </c>
      <c r="C37" s="60" t="s">
        <v>61</v>
      </c>
      <c r="D37" s="58" t="s">
        <v>16</v>
      </c>
      <c r="E37" s="61">
        <v>1.4250000000000001E-3</v>
      </c>
      <c r="F37" s="62">
        <v>4455.2</v>
      </c>
      <c r="G37" s="62">
        <v>6.35</v>
      </c>
      <c r="H37" s="33">
        <f t="shared" si="0"/>
        <v>35240.631999999998</v>
      </c>
      <c r="I37" s="33">
        <f t="shared" si="1"/>
        <v>50.228499999999997</v>
      </c>
    </row>
    <row r="38" spans="1:9" ht="63.75" x14ac:dyDescent="0.2">
      <c r="A38" s="31">
        <v>21</v>
      </c>
      <c r="B38" s="59" t="s">
        <v>62</v>
      </c>
      <c r="C38" s="60" t="s">
        <v>63</v>
      </c>
      <c r="D38" s="58" t="s">
        <v>16</v>
      </c>
      <c r="E38" s="61"/>
      <c r="F38" s="62">
        <v>5763</v>
      </c>
      <c r="G38" s="61"/>
      <c r="H38" s="33">
        <f t="shared" si="0"/>
        <v>45585.33</v>
      </c>
      <c r="I38" s="33">
        <f t="shared" si="1"/>
        <v>0</v>
      </c>
    </row>
    <row r="39" spans="1:9" ht="63.75" x14ac:dyDescent="0.2">
      <c r="A39" s="31">
        <v>22</v>
      </c>
      <c r="B39" s="59" t="s">
        <v>64</v>
      </c>
      <c r="C39" s="60" t="s">
        <v>65</v>
      </c>
      <c r="D39" s="58" t="s">
        <v>16</v>
      </c>
      <c r="E39" s="61">
        <v>6.38E-4</v>
      </c>
      <c r="F39" s="62">
        <v>5000</v>
      </c>
      <c r="G39" s="62">
        <v>3.19</v>
      </c>
      <c r="H39" s="33">
        <f t="shared" si="0"/>
        <v>39550</v>
      </c>
      <c r="I39" s="33">
        <f t="shared" si="1"/>
        <v>25.232900000000001</v>
      </c>
    </row>
    <row r="40" spans="1:9" ht="51" x14ac:dyDescent="0.2">
      <c r="A40" s="31">
        <v>23</v>
      </c>
      <c r="B40" s="59" t="s">
        <v>66</v>
      </c>
      <c r="C40" s="60" t="s">
        <v>67</v>
      </c>
      <c r="D40" s="58" t="s">
        <v>16</v>
      </c>
      <c r="E40" s="61">
        <v>2.0000000000000001E-4</v>
      </c>
      <c r="F40" s="62">
        <v>68050</v>
      </c>
      <c r="G40" s="62">
        <v>13.61</v>
      </c>
      <c r="H40" s="33">
        <f t="shared" si="0"/>
        <v>538275.5</v>
      </c>
      <c r="I40" s="33">
        <f t="shared" si="1"/>
        <v>107.6551</v>
      </c>
    </row>
    <row r="41" spans="1:9" ht="63.75" x14ac:dyDescent="0.2">
      <c r="A41" s="31">
        <v>24</v>
      </c>
      <c r="B41" s="59" t="s">
        <v>68</v>
      </c>
      <c r="C41" s="60" t="s">
        <v>69</v>
      </c>
      <c r="D41" s="58" t="s">
        <v>23</v>
      </c>
      <c r="E41" s="61">
        <v>3.1199999999999999E-2</v>
      </c>
      <c r="F41" s="62">
        <v>1287</v>
      </c>
      <c r="G41" s="62">
        <v>40.15</v>
      </c>
      <c r="H41" s="33">
        <f t="shared" si="0"/>
        <v>10180.17</v>
      </c>
      <c r="I41" s="33">
        <f t="shared" si="1"/>
        <v>317.5865</v>
      </c>
    </row>
    <row r="42" spans="1:9" ht="63.75" x14ac:dyDescent="0.2">
      <c r="A42" s="31">
        <v>25</v>
      </c>
      <c r="B42" s="59" t="s">
        <v>70</v>
      </c>
      <c r="C42" s="60" t="s">
        <v>71</v>
      </c>
      <c r="D42" s="58" t="s">
        <v>23</v>
      </c>
      <c r="E42" s="61">
        <v>2.7E-2</v>
      </c>
      <c r="F42" s="62">
        <v>1155</v>
      </c>
      <c r="G42" s="62">
        <v>31.19</v>
      </c>
      <c r="H42" s="33">
        <f t="shared" si="0"/>
        <v>9136.0499999999993</v>
      </c>
      <c r="I42" s="33">
        <f t="shared" si="1"/>
        <v>246.71290000000002</v>
      </c>
    </row>
    <row r="43" spans="1:9" ht="25.5" x14ac:dyDescent="0.2">
      <c r="A43" s="31">
        <v>26</v>
      </c>
      <c r="B43" s="59" t="s">
        <v>72</v>
      </c>
      <c r="C43" s="60" t="s">
        <v>73</v>
      </c>
      <c r="D43" s="58" t="s">
        <v>32</v>
      </c>
      <c r="E43" s="61">
        <v>5.5E-2</v>
      </c>
      <c r="F43" s="62">
        <v>25.8</v>
      </c>
      <c r="G43" s="62">
        <v>1.42</v>
      </c>
      <c r="H43" s="33">
        <f t="shared" si="0"/>
        <v>204.078</v>
      </c>
      <c r="I43" s="33">
        <f t="shared" si="1"/>
        <v>11.232199999999999</v>
      </c>
    </row>
    <row r="44" spans="1:9" ht="38.25" x14ac:dyDescent="0.2">
      <c r="A44" s="31">
        <v>27</v>
      </c>
      <c r="B44" s="59" t="s">
        <v>74</v>
      </c>
      <c r="C44" s="60" t="s">
        <v>75</v>
      </c>
      <c r="D44" s="58" t="s">
        <v>32</v>
      </c>
      <c r="E44" s="61">
        <v>1.38</v>
      </c>
      <c r="F44" s="62">
        <v>238.48</v>
      </c>
      <c r="G44" s="62">
        <v>329.1</v>
      </c>
      <c r="H44" s="33">
        <f t="shared" si="0"/>
        <v>1886.3768</v>
      </c>
      <c r="I44" s="33">
        <f t="shared" si="1"/>
        <v>2603.181</v>
      </c>
    </row>
    <row r="45" spans="1:9" ht="25.5" x14ac:dyDescent="0.2">
      <c r="A45" s="31">
        <v>28</v>
      </c>
      <c r="B45" s="59" t="s">
        <v>76</v>
      </c>
      <c r="C45" s="60" t="s">
        <v>77</v>
      </c>
      <c r="D45" s="58" t="s">
        <v>16</v>
      </c>
      <c r="E45" s="61">
        <v>7.6000000000000004E-4</v>
      </c>
      <c r="F45" s="62">
        <v>7826.9</v>
      </c>
      <c r="G45" s="62">
        <v>5.95</v>
      </c>
      <c r="H45" s="33">
        <f t="shared" si="0"/>
        <v>61910.778999999995</v>
      </c>
      <c r="I45" s="33">
        <f t="shared" si="1"/>
        <v>47.064500000000002</v>
      </c>
    </row>
    <row r="46" spans="1:9" ht="25.5" x14ac:dyDescent="0.2">
      <c r="A46" s="31">
        <v>29</v>
      </c>
      <c r="B46" s="59" t="s">
        <v>78</v>
      </c>
      <c r="C46" s="60" t="s">
        <v>79</v>
      </c>
      <c r="D46" s="58" t="s">
        <v>39</v>
      </c>
      <c r="E46" s="61">
        <v>6.9000000000000006E-2</v>
      </c>
      <c r="F46" s="62">
        <v>39</v>
      </c>
      <c r="G46" s="62">
        <v>2.69</v>
      </c>
      <c r="H46" s="33">
        <f t="shared" si="0"/>
        <v>308.49</v>
      </c>
      <c r="I46" s="33">
        <f t="shared" si="1"/>
        <v>21.277899999999999</v>
      </c>
    </row>
    <row r="47" spans="1:9" ht="25.5" x14ac:dyDescent="0.2">
      <c r="A47" s="31">
        <v>30</v>
      </c>
      <c r="B47" s="59" t="s">
        <v>80</v>
      </c>
      <c r="C47" s="60" t="s">
        <v>81</v>
      </c>
      <c r="D47" s="58" t="s">
        <v>82</v>
      </c>
      <c r="E47" s="61">
        <v>3.2000000000000002E-3</v>
      </c>
      <c r="F47" s="62">
        <v>270</v>
      </c>
      <c r="G47" s="62">
        <v>0.86</v>
      </c>
      <c r="H47" s="33">
        <f t="shared" si="0"/>
        <v>2135.6999999999998</v>
      </c>
      <c r="I47" s="33">
        <f t="shared" si="1"/>
        <v>6.8026</v>
      </c>
    </row>
    <row r="48" spans="1:9" ht="25.5" x14ac:dyDescent="0.2">
      <c r="A48" s="31">
        <v>31</v>
      </c>
      <c r="B48" s="59" t="s">
        <v>83</v>
      </c>
      <c r="C48" s="60" t="s">
        <v>84</v>
      </c>
      <c r="D48" s="58" t="s">
        <v>53</v>
      </c>
      <c r="E48" s="61">
        <v>0.05</v>
      </c>
      <c r="F48" s="62">
        <v>66.819999999999993</v>
      </c>
      <c r="G48" s="62">
        <v>3.34</v>
      </c>
      <c r="H48" s="33">
        <f t="shared" si="0"/>
        <v>528.5462</v>
      </c>
      <c r="I48" s="33">
        <f t="shared" si="1"/>
        <v>26.4194</v>
      </c>
    </row>
    <row r="49" spans="1:9" ht="25.5" x14ac:dyDescent="0.2">
      <c r="A49" s="31">
        <v>32</v>
      </c>
      <c r="B49" s="59" t="s">
        <v>85</v>
      </c>
      <c r="C49" s="60" t="s">
        <v>86</v>
      </c>
      <c r="D49" s="58" t="s">
        <v>46</v>
      </c>
      <c r="E49" s="61">
        <v>2.8750000000000001E-2</v>
      </c>
      <c r="F49" s="62">
        <v>88.5</v>
      </c>
      <c r="G49" s="62">
        <v>2.54</v>
      </c>
      <c r="H49" s="33">
        <f t="shared" si="0"/>
        <v>700.03499999999997</v>
      </c>
      <c r="I49" s="33">
        <f t="shared" si="1"/>
        <v>20.0914</v>
      </c>
    </row>
    <row r="50" spans="1:9" ht="51" x14ac:dyDescent="0.2">
      <c r="A50" s="31">
        <v>33</v>
      </c>
      <c r="B50" s="59" t="s">
        <v>87</v>
      </c>
      <c r="C50" s="60" t="s">
        <v>88</v>
      </c>
      <c r="D50" s="58" t="s">
        <v>89</v>
      </c>
      <c r="E50" s="61">
        <v>12.366405</v>
      </c>
      <c r="F50" s="62">
        <v>1</v>
      </c>
      <c r="G50" s="62">
        <v>12.37</v>
      </c>
      <c r="H50" s="33">
        <f t="shared" si="0"/>
        <v>7.91</v>
      </c>
      <c r="I50" s="33">
        <f t="shared" si="1"/>
        <v>97.846699999999998</v>
      </c>
    </row>
    <row r="51" spans="1:9" ht="63.75" x14ac:dyDescent="0.2">
      <c r="A51" s="31">
        <v>34</v>
      </c>
      <c r="B51" s="59" t="s">
        <v>90</v>
      </c>
      <c r="C51" s="60" t="s">
        <v>91</v>
      </c>
      <c r="D51" s="58" t="s">
        <v>92</v>
      </c>
      <c r="E51" s="61">
        <v>71.400000000000006</v>
      </c>
      <c r="F51" s="62"/>
      <c r="G51" s="61"/>
      <c r="H51" s="34" t="s">
        <v>93</v>
      </c>
      <c r="I51" s="33">
        <v>48426.34</v>
      </c>
    </row>
    <row r="52" spans="1:9" ht="51" x14ac:dyDescent="0.2">
      <c r="A52" s="31">
        <v>35</v>
      </c>
      <c r="B52" s="59" t="s">
        <v>94</v>
      </c>
      <c r="C52" s="60" t="s">
        <v>95</v>
      </c>
      <c r="D52" s="58" t="s">
        <v>46</v>
      </c>
      <c r="E52" s="61">
        <v>1.4</v>
      </c>
      <c r="F52" s="62">
        <v>311.27</v>
      </c>
      <c r="G52" s="62">
        <v>435.78</v>
      </c>
      <c r="H52" s="33">
        <f t="shared" ref="H52" si="2">F52*7.91</f>
        <v>2462.1457</v>
      </c>
      <c r="I52" s="33">
        <f t="shared" ref="I52" si="3">G52*7.91</f>
        <v>3447.0198</v>
      </c>
    </row>
    <row r="53" spans="1:9" ht="38.25" x14ac:dyDescent="0.2">
      <c r="A53" s="31">
        <v>36</v>
      </c>
      <c r="B53" s="59" t="s">
        <v>96</v>
      </c>
      <c r="C53" s="60" t="s">
        <v>97</v>
      </c>
      <c r="D53" s="58" t="s">
        <v>23</v>
      </c>
      <c r="E53" s="61">
        <v>0.156</v>
      </c>
      <c r="F53" s="62">
        <v>519.79999999999995</v>
      </c>
      <c r="G53" s="62">
        <v>81.09</v>
      </c>
      <c r="H53" s="33">
        <f t="shared" ref="H53:H63" si="4">F53*7.91</f>
        <v>4111.6179999999995</v>
      </c>
      <c r="I53" s="33">
        <f t="shared" ref="I53:I63" si="5">G53*7.91</f>
        <v>641.42190000000005</v>
      </c>
    </row>
    <row r="54" spans="1:9" ht="38.25" x14ac:dyDescent="0.2">
      <c r="A54" s="31">
        <v>37</v>
      </c>
      <c r="B54" s="59" t="s">
        <v>98</v>
      </c>
      <c r="C54" s="60" t="s">
        <v>99</v>
      </c>
      <c r="D54" s="58" t="s">
        <v>16</v>
      </c>
      <c r="E54" s="61">
        <v>7.5600000000000001E-2</v>
      </c>
      <c r="F54" s="62">
        <v>6100</v>
      </c>
      <c r="G54" s="62">
        <v>461.16</v>
      </c>
      <c r="H54" s="33">
        <f t="shared" si="4"/>
        <v>48251</v>
      </c>
      <c r="I54" s="33">
        <f t="shared" si="5"/>
        <v>3647.7756000000004</v>
      </c>
    </row>
    <row r="55" spans="1:9" ht="38.25" x14ac:dyDescent="0.2">
      <c r="A55" s="31">
        <v>38</v>
      </c>
      <c r="B55" s="59" t="s">
        <v>100</v>
      </c>
      <c r="C55" s="60" t="s">
        <v>101</v>
      </c>
      <c r="D55" s="58" t="s">
        <v>82</v>
      </c>
      <c r="E55" s="61">
        <v>7.0000000000000007E-2</v>
      </c>
      <c r="F55" s="62">
        <v>6273.69</v>
      </c>
      <c r="G55" s="62">
        <v>439.16</v>
      </c>
      <c r="H55" s="33">
        <f t="shared" si="4"/>
        <v>49624.887899999994</v>
      </c>
      <c r="I55" s="33">
        <f t="shared" si="5"/>
        <v>3473.7556000000004</v>
      </c>
    </row>
    <row r="56" spans="1:9" ht="38.25" x14ac:dyDescent="0.2">
      <c r="A56" s="31">
        <v>39</v>
      </c>
      <c r="B56" s="59" t="s">
        <v>102</v>
      </c>
      <c r="C56" s="60" t="s">
        <v>103</v>
      </c>
      <c r="D56" s="58" t="s">
        <v>82</v>
      </c>
      <c r="E56" s="61">
        <v>3.5000000000000003E-2</v>
      </c>
      <c r="F56" s="62">
        <v>16308.25</v>
      </c>
      <c r="G56" s="62">
        <v>570.79</v>
      </c>
      <c r="H56" s="33">
        <f t="shared" si="4"/>
        <v>128998.25750000001</v>
      </c>
      <c r="I56" s="33">
        <f t="shared" si="5"/>
        <v>4514.9488999999994</v>
      </c>
    </row>
    <row r="57" spans="1:9" ht="38.25" x14ac:dyDescent="0.2">
      <c r="A57" s="31">
        <v>40</v>
      </c>
      <c r="B57" s="59" t="s">
        <v>104</v>
      </c>
      <c r="C57" s="60" t="s">
        <v>105</v>
      </c>
      <c r="D57" s="58" t="s">
        <v>92</v>
      </c>
      <c r="E57" s="61">
        <v>50</v>
      </c>
      <c r="F57" s="62">
        <v>34.270000000000003</v>
      </c>
      <c r="G57" s="62">
        <v>1713.5</v>
      </c>
      <c r="H57" s="33">
        <f t="shared" si="4"/>
        <v>271.07570000000004</v>
      </c>
      <c r="I57" s="33">
        <f t="shared" si="5"/>
        <v>13553.785</v>
      </c>
    </row>
    <row r="58" spans="1:9" ht="114.75" x14ac:dyDescent="0.2">
      <c r="A58" s="31">
        <v>41</v>
      </c>
      <c r="B58" s="59" t="s">
        <v>106</v>
      </c>
      <c r="C58" s="60" t="s">
        <v>107</v>
      </c>
      <c r="D58" s="58" t="s">
        <v>53</v>
      </c>
      <c r="E58" s="61">
        <v>2</v>
      </c>
      <c r="F58" s="62">
        <v>542.5</v>
      </c>
      <c r="G58" s="62">
        <v>1085</v>
      </c>
      <c r="H58" s="33">
        <f t="shared" si="4"/>
        <v>4291.1750000000002</v>
      </c>
      <c r="I58" s="33">
        <f t="shared" si="5"/>
        <v>8582.35</v>
      </c>
    </row>
    <row r="59" spans="1:9" ht="51" x14ac:dyDescent="0.2">
      <c r="A59" s="31">
        <v>42</v>
      </c>
      <c r="B59" s="59" t="s">
        <v>108</v>
      </c>
      <c r="C59" s="60" t="s">
        <v>109</v>
      </c>
      <c r="D59" s="58" t="s">
        <v>110</v>
      </c>
      <c r="E59" s="61">
        <v>4.0000000000000001E-3</v>
      </c>
      <c r="F59" s="62">
        <v>4999.13</v>
      </c>
      <c r="G59" s="62">
        <v>20</v>
      </c>
      <c r="H59" s="33">
        <f t="shared" si="4"/>
        <v>39543.118300000002</v>
      </c>
      <c r="I59" s="33">
        <f t="shared" si="5"/>
        <v>158.19999999999999</v>
      </c>
    </row>
    <row r="60" spans="1:9" ht="102" x14ac:dyDescent="0.2">
      <c r="A60" s="31">
        <v>43</v>
      </c>
      <c r="B60" s="59" t="s">
        <v>111</v>
      </c>
      <c r="C60" s="60" t="s">
        <v>112</v>
      </c>
      <c r="D60" s="58" t="s">
        <v>92</v>
      </c>
      <c r="E60" s="61">
        <v>10</v>
      </c>
      <c r="F60" s="62">
        <v>90.86</v>
      </c>
      <c r="G60" s="62">
        <v>908.6</v>
      </c>
      <c r="H60" s="33">
        <f t="shared" si="4"/>
        <v>718.70259999999996</v>
      </c>
      <c r="I60" s="33">
        <f t="shared" si="5"/>
        <v>7187.0260000000007</v>
      </c>
    </row>
    <row r="61" spans="1:9" ht="102" x14ac:dyDescent="0.2">
      <c r="A61" s="31">
        <v>44</v>
      </c>
      <c r="B61" s="59" t="s">
        <v>113</v>
      </c>
      <c r="C61" s="60" t="s">
        <v>114</v>
      </c>
      <c r="D61" s="58" t="s">
        <v>92</v>
      </c>
      <c r="E61" s="61">
        <v>0.5</v>
      </c>
      <c r="F61" s="62">
        <v>112.73</v>
      </c>
      <c r="G61" s="62">
        <v>56.37</v>
      </c>
      <c r="H61" s="33">
        <f t="shared" si="4"/>
        <v>891.6943</v>
      </c>
      <c r="I61" s="33">
        <f t="shared" si="5"/>
        <v>445.88669999999996</v>
      </c>
    </row>
    <row r="62" spans="1:9" ht="102" x14ac:dyDescent="0.2">
      <c r="A62" s="31">
        <v>45</v>
      </c>
      <c r="B62" s="59" t="s">
        <v>115</v>
      </c>
      <c r="C62" s="60" t="s">
        <v>116</v>
      </c>
      <c r="D62" s="58" t="s">
        <v>53</v>
      </c>
      <c r="E62" s="61">
        <v>4</v>
      </c>
      <c r="F62" s="62">
        <v>62.05</v>
      </c>
      <c r="G62" s="62">
        <v>248.2</v>
      </c>
      <c r="H62" s="33">
        <f>F62*7.91</f>
        <v>490.81549999999999</v>
      </c>
      <c r="I62" s="33">
        <f t="shared" si="5"/>
        <v>1963.2619999999999</v>
      </c>
    </row>
    <row r="63" spans="1:9" ht="76.5" x14ac:dyDescent="0.2">
      <c r="A63" s="31">
        <v>46</v>
      </c>
      <c r="B63" s="59" t="s">
        <v>117</v>
      </c>
      <c r="C63" s="60" t="s">
        <v>118</v>
      </c>
      <c r="D63" s="58" t="s">
        <v>92</v>
      </c>
      <c r="E63" s="61">
        <v>10</v>
      </c>
      <c r="F63" s="62">
        <v>29.6</v>
      </c>
      <c r="G63" s="62">
        <v>296</v>
      </c>
      <c r="H63" s="33">
        <f>F63*7.91</f>
        <v>234.13600000000002</v>
      </c>
      <c r="I63" s="33">
        <f>G63*7.91</f>
        <v>2341.36</v>
      </c>
    </row>
    <row r="64" spans="1:9" x14ac:dyDescent="0.2">
      <c r="A64" s="48" t="s">
        <v>119</v>
      </c>
      <c r="B64" s="49"/>
      <c r="C64" s="49"/>
      <c r="D64" s="49"/>
      <c r="E64" s="49"/>
      <c r="F64" s="32"/>
      <c r="G64" s="35">
        <v>5995.08</v>
      </c>
      <c r="H64" s="34"/>
      <c r="I64" s="35">
        <f>SUM(I18:I63)</f>
        <v>102796.67420000001</v>
      </c>
    </row>
    <row r="65" spans="1:9" x14ac:dyDescent="0.2">
      <c r="A65" s="28"/>
      <c r="B65" s="26"/>
      <c r="C65" s="13"/>
      <c r="D65" s="27"/>
      <c r="E65" s="6"/>
      <c r="F65" s="6"/>
      <c r="H65" s="6"/>
    </row>
    <row r="66" spans="1:9" x14ac:dyDescent="0.2">
      <c r="A66" s="40"/>
      <c r="B66" s="45" t="s">
        <v>123</v>
      </c>
      <c r="C66" s="45"/>
      <c r="D66" s="39"/>
      <c r="E66" s="6"/>
      <c r="F66" s="6"/>
      <c r="H66" s="6"/>
    </row>
    <row r="67" spans="1:9" ht="12.75" customHeight="1" x14ac:dyDescent="0.2">
      <c r="A67" s="40"/>
      <c r="B67" s="44" t="s">
        <v>125</v>
      </c>
      <c r="C67" s="44"/>
      <c r="D67" s="44"/>
      <c r="E67" s="44"/>
      <c r="F67" s="44"/>
      <c r="G67" s="44"/>
      <c r="H67" s="44"/>
      <c r="I67" s="44"/>
    </row>
    <row r="68" spans="1:9" x14ac:dyDescent="0.2">
      <c r="A68" s="40"/>
      <c r="B68" s="44"/>
      <c r="C68" s="44"/>
      <c r="D68" s="44"/>
      <c r="E68" s="6"/>
      <c r="F68" s="6"/>
      <c r="H68" s="6"/>
    </row>
    <row r="69" spans="1:9" x14ac:dyDescent="0.2">
      <c r="A69" s="40"/>
      <c r="B69" s="43"/>
      <c r="C69" s="40"/>
      <c r="D69" s="41"/>
      <c r="E69" s="6"/>
      <c r="F69" s="6"/>
      <c r="H69" s="6"/>
    </row>
    <row r="70" spans="1:9" x14ac:dyDescent="0.2">
      <c r="A70" s="37"/>
      <c r="B70" s="38"/>
      <c r="C70" s="37"/>
      <c r="D70" s="39"/>
      <c r="E70" s="6"/>
      <c r="F70" s="6"/>
      <c r="H70" s="6"/>
    </row>
    <row r="71" spans="1:9" x14ac:dyDescent="0.2">
      <c r="A71" s="36"/>
      <c r="B71" s="42" t="s">
        <v>124</v>
      </c>
      <c r="C71" s="37"/>
      <c r="D71" s="39"/>
      <c r="E71" s="6"/>
      <c r="F71" s="6"/>
      <c r="H71" s="6"/>
    </row>
  </sheetData>
  <mergeCells count="13">
    <mergeCell ref="H13:I13"/>
    <mergeCell ref="E13:E14"/>
    <mergeCell ref="A13:A14"/>
    <mergeCell ref="B13:B14"/>
    <mergeCell ref="D13:D14"/>
    <mergeCell ref="C13:C14"/>
    <mergeCell ref="F13:G13"/>
    <mergeCell ref="B68:D68"/>
    <mergeCell ref="B66:C66"/>
    <mergeCell ref="B67:I67"/>
    <mergeCell ref="A16:I16"/>
    <mergeCell ref="A17:I17"/>
    <mergeCell ref="A64:E64"/>
  </mergeCells>
  <phoneticPr fontId="1" type="noConversion"/>
  <pageMargins left="0.23622047244094491" right="0.23622047244094491" top="0.55118110236220474" bottom="0.43307086614173229" header="0.35433070866141736" footer="0.19685039370078741"/>
  <pageSetup paperSize="9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2023-03-25T11:12:02Z</cp:lastPrinted>
  <dcterms:created xsi:type="dcterms:W3CDTF">2002-03-15T05:20:46Z</dcterms:created>
  <dcterms:modified xsi:type="dcterms:W3CDTF">2023-03-25T11:12:32Z</dcterms:modified>
</cp:coreProperties>
</file>